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75" windowWidth="15330" windowHeight="4350" activeTab="0"/>
  </bookViews>
  <sheets>
    <sheet name="Приложение 1 (Объем доходов" sheetId="1" r:id="rId1"/>
  </sheets>
  <definedNames>
    <definedName name="_xlnm.Print_Titles" localSheetId="0">'Приложение 1 (Объем доходов'!$7:$7</definedName>
    <definedName name="_xlnm.Print_Area" localSheetId="0">'Приложение 1 (Объем доходов'!$A:$E</definedName>
  </definedNames>
  <calcPr fullCalcOnLoad="1"/>
</workbook>
</file>

<file path=xl/sharedStrings.xml><?xml version="1.0" encoding="utf-8"?>
<sst xmlns="http://schemas.openxmlformats.org/spreadsheetml/2006/main" count="208" uniqueCount="198">
  <si>
    <t>Субвенции бюджетам городских округов на выполнение передаваемых полномочий субъектов Российской Федерации</t>
  </si>
  <si>
    <t>Код доходов</t>
  </si>
  <si>
    <t>Наименование доходов</t>
  </si>
  <si>
    <t>000 1 00 00000 00 0000 000</t>
  </si>
  <si>
    <t>НАЛОГОВЫЕ И НЕНАЛОГОВЫЕ ДОХОДЫ</t>
  </si>
  <si>
    <t>000 1 01 02000 01 0000 110</t>
  </si>
  <si>
    <t>Налог на доходы физических лиц</t>
  </si>
  <si>
    <t>000 1 05 02010 02 0000 110</t>
  </si>
  <si>
    <t>Единый налог на вмененный доход для отдельных видов деятельности</t>
  </si>
  <si>
    <t>000 1 05 04010 02 0000 110</t>
  </si>
  <si>
    <t>Налог, взимаемый в связи с применением патентной системы налогообложения, зачисляемый в бюджеты городских округов</t>
  </si>
  <si>
    <t>000 1 06 06000 00 0000 110</t>
  </si>
  <si>
    <t>Земельный налог</t>
  </si>
  <si>
    <t>000 1 08 00000 00 0000 000</t>
  </si>
  <si>
    <t>Государственная пошлина</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</si>
  <si>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</si>
  <si>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</si>
  <si>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000 1 11 05074 04 0000 120</t>
  </si>
  <si>
    <t>Доходы от сдачи в аренду имущества, составляющего казну городских округов (за исключением земельных участков)</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</si>
  <si>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</si>
  <si>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</si>
  <si>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</si>
  <si>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</si>
  <si>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</si>
  <si>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</si>
  <si>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000 1 14 00000 00 0000 000</t>
  </si>
  <si>
    <t xml:space="preserve">Доходы от продажи материальных и нематериальных активов </t>
  </si>
  <si>
    <t>БЕЗВОЗМЕЗДНЫЕ ПОСТУПЛЕНИЯ</t>
  </si>
  <si>
    <t>Дотации на выравнивание бюджетной обеспеченности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</si>
  <si>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</si>
  <si>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</si>
  <si>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</si>
  <si>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ВСЕГО ДОХОДОВ:</t>
  </si>
  <si>
    <t>Приложение 1</t>
  </si>
  <si>
    <t>(рублей)</t>
  </si>
  <si>
    <t>000 2 00 00000 00 0000 000</t>
  </si>
  <si>
    <t>Прочие субсидии бюджетам городских округов (на обеспечение одноразовым бесплатным горячим питанием (завтрак) учащихся 1-4 классов муниципальных образовательных организаций Республики Крым)</t>
  </si>
  <si>
    <t>Субсидии бюджетам бюджетной системы Российской Федерации (межбюджетные субсидии)</t>
  </si>
  <si>
    <t>000 1 16 00000 00 0000 000</t>
  </si>
  <si>
    <t>Штрафы, санкции, возмещение ущерба</t>
  </si>
  <si>
    <t>Единый сельскохозяйственный налог</t>
  </si>
  <si>
    <t>000 1 05 03010 01 0000 110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</si>
  <si>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</si>
  <si>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000 1 11 05034 04 0000 120</t>
  </si>
  <si>
    <t>000 2 02 15001 04 0000 151</t>
  </si>
  <si>
    <t>000 2 02 30000 00 0000 151</t>
  </si>
  <si>
    <t>000 2 02 30024 04 0000 151</t>
  </si>
  <si>
    <t>000 2 02 30024 04 0001 151</t>
  </si>
  <si>
    <t>000 2 02 30024 04 0002 151</t>
  </si>
  <si>
    <t>000 2 02  15001 00 0000 151</t>
  </si>
  <si>
    <t>000 2 02 35220 04 0000 151</t>
  </si>
  <si>
    <t>000 2 02 30024 04 0003 151</t>
  </si>
  <si>
    <t>000 2 02 30024 04 0004 151</t>
  </si>
  <si>
    <t>000 2 02 30024 04 0005 151</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</si>
  <si>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</si>
  <si>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Крымв сфере социальной защиты населения)</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</si>
  <si>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в сфере архивного дела)</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</si>
  <si>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t>
  </si>
  <si>
    <t>000 2 02 39999 04 0000 151</t>
  </si>
  <si>
    <t>Прочие субвенции бюджетам городских округов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</si>
  <si>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</si>
  <si>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</si>
  <si>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000 2 02 30024 04 0006 151</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</si>
  <si>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</si>
  <si>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полномочий по предоставлению ежемесячной социальной поддержки детям-сиротам и детям, оставшимся без попечения родителей, лицам из числа детей-сирот и детей, оставшихся без попечения родителей)</t>
  </si>
  <si>
    <t>000 2 02 29999 04 0100 151</t>
  </si>
  <si>
    <t>000 2 02 30024 04 0007 151</t>
  </si>
  <si>
    <t>Субвенции бюджетам городских округов на выполнение передаваемых полномочий субъектов Российской Федерации (на меры социальной защиты граждан в соответствии с Законом Республики Крым от 17.12.2014 №36-ЗРК/2014)</t>
  </si>
  <si>
    <t>000 2 02 30024 04 0008 151</t>
  </si>
  <si>
    <t>Субвенции бюджетам городских округов на выполнение передаваемых полномочий субъектов Российской Федерации (на меры социальной поддержки малообеспеченных граждан, на выплату помощи малообеспеченным семьям)</t>
  </si>
  <si>
    <t>000 2 02 35380 04 0000 151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</si>
  <si>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</si>
  <si>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000 2 02 30024 04 0009 151</t>
  </si>
  <si>
    <t>Субвенции бюджетам городских округов на выполнение передаваемых полномочий субъектов Российской Федерации (на ежемесячную пенсионную выплата за выслугу лет государственным гражданским служащим Республики Крым)</t>
  </si>
  <si>
    <t>000 2 02 30024 04 0010 151</t>
  </si>
  <si>
    <t>Субвенции бюджетам городских округов на выполнение передаваемых полномочий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</si>
  <si>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000 2 02 30024 04 0011 151</t>
  </si>
  <si>
    <t>Субвенции бюджетам городских округов на выполнение передаваемых полномочий субъектов Российской Федерации (на предоставление мер социальной поддержки лицам, имевшим право на их получение по состоянию на 31 декабря 2014 года)</t>
  </si>
  <si>
    <t>000 2 02 30024 04 0012 151</t>
  </si>
  <si>
    <t>Субвенции бюджетам городских округов на выполнение передаваемых полномочий субъектов Российской Федерации (на компенсационные выплаты по льготному проезду отдельных категорий граждан на авто-,электро-,и железнодорожном транспорте)</t>
  </si>
  <si>
    <t>000 2 02 30024 04 0013 151</t>
  </si>
  <si>
    <t>Субвенции бюджетам городских округов на выполнение передаваемых полномочий субъектов Российской Федерации (на предоставление субсидий населению на оплату жилищно-коммунальных услуг, твердого топлива и сжиженного газа)</t>
  </si>
  <si>
    <t>000 2 02 30024 04 0014 151</t>
  </si>
  <si>
    <t>Субвенции бюджетам городских округов на выполнение передаваемых полномочий субъектов Российской Федерации (на выплату отдельных пособий семьям с детьми)</t>
  </si>
  <si>
    <t>Субвенции бюджетам городских округов на выполнение передаваемых полномочий субъектов Российской Федерации (на приобретение технических и других средств реабилитации инвалидам и отдельным категориям граждан, льготным категориям граждан)</t>
  </si>
  <si>
    <t>000 2 02 30024 04 0015 151</t>
  </si>
  <si>
    <t>000 2 02 30024 04 0016 151</t>
  </si>
  <si>
    <t>Субвенции бюджетам городских округов на выполнение передаваемых полномочий субъектов Российской Федерации (на социальное пособие на погребение)</t>
  </si>
  <si>
    <t>000 2 02 35280 04 0000 151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</si>
  <si>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</si>
  <si>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000 2 02 35270 04 0000 151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</si>
  <si>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</si>
  <si>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000 2 02 35250 04 0000 151</t>
  </si>
  <si>
    <t>Субвенции бюджетам городских округов на оплату жилищно-коммунальных услуг отдельным категориям граждан</t>
  </si>
  <si>
    <t>000 2 02 35137 04 0000 151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</si>
  <si>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</si>
  <si>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000 2 02 35260 04 0000 151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</si>
  <si>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</si>
  <si>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000 2 02 20000 00 0000 151</t>
  </si>
  <si>
    <t>000 2 02 30024 04 0017 151</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</si>
  <si>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</si>
  <si>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000 2 02 30024 04 0018 151</t>
  </si>
  <si>
    <t>Субвенции бюджетам городских округов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</si>
  <si>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городских округов на выполнение передаваемых полномочий субъектов Российской Федерации (на предоставление мер социальной поддержки отдельным категориям граждан)</t>
  </si>
  <si>
    <t>000 2 02 30024 04 0019 151</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</si>
  <si>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</si>
  <si>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</si>
  <si>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Акцизы по подакцизным товарам (продукции), производимым на территории Российской Федерации</t>
  </si>
  <si>
    <t>000 2 02 20041 04 0000 151</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</si>
  <si>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</si>
  <si>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000 2 02 20077 04 0000 151</t>
  </si>
  <si>
    <t>Субсидии бюджетам городских округов на софинансирование капитальных вложений в объекты муниципальной собственности</t>
  </si>
  <si>
    <t>000 2 02 25027 04 0000 151</t>
  </si>
  <si>
    <r>
      <t>Субсидии бюджетам городских округов на реализацию мероприятий государственной программы Российской Федерации "Доступная среда" на 2011 - 2020 годы</t>
    </r>
    <r>
      <rPr>
        <b/>
        <i/>
        <sz val="14"/>
        <rFont val="Times New Roman"/>
        <family val="1"/>
      </rPr>
      <t xml:space="preserve"> </t>
    </r>
  </si>
  <si>
    <t>000 2 02 25519 04 0000 151</t>
  </si>
  <si>
    <t>Субсидия бюджетам городских округов на поддержку отрасли культуры</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</si>
  <si>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</si>
  <si>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</si>
  <si>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000 2 02 29999 04 0000 151</t>
  </si>
  <si>
    <t xml:space="preserve">Прочие субсидии бюджетам городских округов </t>
  </si>
  <si>
    <t>000 2 02 29999 04 0101 151</t>
  </si>
  <si>
    <t>Прочие субсидии бюджетам городских округов (на проведение капитального ремонта общежитий, а также жилых зданий, нежилых зданий, жилых домов, многоквартирных домов, использовавшихся до 21 марта 2014 года в качестве общежитий, на территории Республики Крым)</t>
  </si>
  <si>
    <t>000 2 02 30024 04 0020 151</t>
  </si>
  <si>
    <t>000 1 03 02000 01 0000 110</t>
  </si>
  <si>
    <t>000 1 17 05040 04 0000 180</t>
  </si>
  <si>
    <t xml:space="preserve">Прочие неналоговые доходы бюджетов городских округов </t>
  </si>
  <si>
    <t>2018 год</t>
  </si>
  <si>
    <t>2019 год</t>
  </si>
  <si>
    <t>2020 год</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</si>
  <si>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</si>
  <si>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</si>
  <si>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000 1 14 02043 04 0000 410</t>
  </si>
  <si>
    <t>000 1 14 06024 04 0000 430</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</si>
  <si>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</si>
  <si>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</si>
  <si>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</si>
  <si>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Субвенции бюджетам городских округов на выполнение передаваемых полномочий субъектов Российской Федерации (по отлову и содержанию безнадзорных животных)</t>
  </si>
  <si>
    <t>000 2 02 30024 04 0021 151</t>
  </si>
  <si>
    <t>Субвенции бюджетам городских округов на выполнение передаваемых полномочий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 на детей, рожденных с 01.01.2019)</t>
  </si>
  <si>
    <t>Сумма</t>
  </si>
  <si>
    <t>Прочие субсидии бюджетам городских округов</t>
  </si>
  <si>
    <t>000 2 02 35135 04 0000 151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</si>
  <si>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</si>
  <si>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000 2 02 35573 04 0000 151</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</si>
  <si>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</si>
  <si>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</si>
  <si>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</si>
  <si>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000 2 02 25466 04 0000 151</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</si>
  <si>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</si>
  <si>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000 2 02 35084 04 0000 151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</si>
  <si>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</si>
  <si>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Объем поступлений доходов бюджета муниципального образования городской округ Евпатория Республики Крым по кодам видов (подвидов) доходов на 2018 год и плановый период 2019 и 2020 годов</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</si>
  <si>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 Республики Крым за счет средств дорожного фонда)</t>
  </si>
  <si>
    <t>000 2 02 20041 04 0106 151</t>
  </si>
  <si>
    <t>000 2 02 25097 04 0000 151</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</si>
  <si>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</si>
  <si>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000 2 02 25467 04 0000 151</t>
  </si>
  <si>
    <t>000 2 02 35462 04 0022 151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</si>
  <si>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(на компенсацию отдельным категориям граждан оплаты взноса на капитальный ремонт имущества в многоквартирном доме в соответствии с Законом Республики Крым от 17.02.2017     № 357-ЗРК/2017 "О предоставлении компенсации расходов на уплату взноса на капитальный ремонт общего имущества в многоквартирном доме в Республики Крым)</t>
  </si>
  <si>
    <t>Прочие субвенции бюджетам городских округов (субвенции из бюджета Республики Крым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</si>
  <si>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000 2 02 39999 04 0023 151</t>
  </si>
  <si>
    <t>000 2 02 29999 04 0104 151</t>
  </si>
  <si>
    <t>Прочие субсидии бюджетам городских округов (на мероприятия, связанные со сносом самовольных построек)</t>
  </si>
  <si>
    <t>000 2 02 29999 04 0107 151</t>
  </si>
  <si>
    <t>Прочие субсидии бюджетам городских округов (на мероприятия по разработке программ комплексного развития систем социальной, транспортной, коммунальной инфраструктур поселений и городских округов Республики Крым, подготовку правил землепользования и застройки сельских поселений Республики Крым)</t>
  </si>
  <si>
    <t>000 2 02 29000 04 0000 151</t>
  </si>
  <si>
    <t>Субсидии  бюджетам городских округов за счет средств резервного фонда Президента Российской Федерации</t>
  </si>
  <si>
    <t>Дотации бюджетам бюджетной системы Российской Федерации</t>
  </si>
  <si>
    <t>000 2 02 10000 00 0000 151</t>
  </si>
  <si>
    <t>000 2 02 15002 00 0000 151</t>
  </si>
  <si>
    <t>000 2 02 15002 04 0000 151</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</si>
  <si>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</si>
  <si>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</si>
  <si>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000 202 20051 04 0000 151</t>
  </si>
  <si>
    <t xml:space="preserve">Субсидии бюджетам городских округов на реализацию федеральных целевых программ </t>
  </si>
  <si>
    <t>Иные межбюджетные трансферты</t>
  </si>
  <si>
    <t>Прочие межбюджетные трансферты, передаваемые бюджетам городских округов (иные межбюджетные трансферты бюджетам муниципальных образований за счет резервного фонда Совета Министров Республики Крым на непредвиденные расходы по финансовому обеспечению(возмещению) затрат на организацию временного размещения лиц, проживающих в муниципальном образовании городской округ Армянск Республики Крым)</t>
  </si>
  <si>
    <t>Прочие межбюджетные трансферты, передаваемые бюджетам городских округов</t>
  </si>
  <si>
    <t>000 2 02 40000 00 0000 151</t>
  </si>
  <si>
    <t>000 2 02 49999 04 0000 151</t>
  </si>
  <si>
    <t>000 2 02 49999 04 0201 151</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</si>
  <si>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</si>
  <si>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доходы от компенсации затрат бюджетов городских округов</t>
  </si>
  <si>
    <t>000 1 13 02994 04 0000 130</t>
  </si>
  <si>
    <t>000 1 14 02043 04 0000 440</t>
  </si>
  <si>
    <t xml:space="preserve">Прочие субсидии бюджетам городских округов (создание дополнительных мест в муниципальных дошкольных образовательных организациях, приобретение модульных зданий (конструкций) в муниципальную собственность (дошкольное образование) </t>
  </si>
  <si>
    <t>000 2 02 29999 04 0108 151</t>
  </si>
  <si>
    <t>000 2 02 29999 04 0109 151</t>
  </si>
  <si>
    <r>
      <t xml:space="preserve">Прочие субсидии бюджетам городских округов (создание дополнительных мест в муниципальных дошкольных образовательных организациях, приобретение модульных зданий (конструкций) в муниципальную собственность (общее образование) </t>
    </r>
  </si>
  <si>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t>
  </si>
  <si>
    <t>000 2 02 30024 04 0025 151</t>
  </si>
  <si>
    <t>Субвенции бюджетам городских округов Республики Крым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</si>
  <si>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000 2 02 35222 04 0000 151</t>
  </si>
  <si>
    <t>Прочие субвенции бюджетам городских округов (для обеспечения жильем отдельных категорий граждан установленных Указом Президента Российской Федерации от 22 марта 2018 года № 116 «Об обеспечении жилыми помещениями отдельных категорий граждан Российской Федерации, проживающих на территориях Республики Крым и г. Севастополя»)</t>
  </si>
  <si>
    <t>000 2 02 39999 04 0024 151</t>
  </si>
  <si>
    <t xml:space="preserve">Прочие субсидии бюджетам городских округов (создание дополнительных мест в муниципальных дошкольных образовательных организациях, приобретение модульных зданий (конструкций) в муниципальную собственность (общее образование) </t>
  </si>
  <si>
    <t>к решению Евпаторийского  городского совета Республики Крым "О внесении изменений и дополнений в решение Евпаторийского городского совета Республики Крым от 12.12.2017 № 1-68/1 «О бюджете муниципального образования  городской округ  Евпатория  Республики Крым  на 2018 год и плановый период  2019 и 2020 годов» с изменениями и дополнениями</t>
  </si>
  <si>
    <t>от 25.12.2018 № 1-84/2</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</si>
</sst>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руб.&quot;;\-#,##0&quot;руб.&quot;"/>
    <numFmt numFmtId="165" formatCode="#,##0&quot;руб.&quot;;[Red]\-#,##0&quot;руб.&quot;"/>
    <numFmt numFmtId="166" formatCode="#,##0.00&quot;руб.&quot;;\-#,##0.00&quot;руб.&quot;"/>
    <numFmt numFmtId="167" formatCode="#,##0.00&quot;руб.&quot;;[Red]\-#,##0.00&quot;руб.&quot;"/>
    <numFmt numFmtId="168" formatCode="_-* #,##0&quot;руб.&quot;_-;\-* #,##0&quot;руб.&quot;_-;_-* &quot;-&quot;&quot;руб.&quot;_-;_-@_-"/>
    <numFmt numFmtId="169" formatCode="_-* #,##0_р_у_б_._-;\-* #,##0_р_у_б_._-;_-* &quot;-&quot;_р_у_б_._-;_-@_-"/>
    <numFmt numFmtId="170" formatCode="_-* #,##0.00&quot;руб.&quot;_-;\-* #,##0.00&quot;руб.&quot;_-;_-* &quot;-&quot;??&quot;руб.&quot;_-;_-@_-"/>
    <numFmt numFmtId="171" formatCode="_-* #,##0.00_р_у_б_._-;\-* #,##0.00_р_у_б_._-;_-* &quot;-&quot;??_р_у_б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
    <numFmt numFmtId="177" formatCode="[$€-2]\ ###,000_);[Red]\([$€-2]\ ###,000\)"/>
    <numFmt numFmtId="178" formatCode="00000"/>
  </numFmts>
  <fonts count="51">
    <font>
      <sz val="10"/>
      <name val="Arial Cyr"/>
      <family val="0"/>
    </font>
    <font>
      <u val="single"/>
      <sz val="10"/>
      <color indexed="12"/>
      <name val="Arial Cyr"/>
      <family val="0"/>
    </font>
    <font>
      <u val="single"/>
      <sz val="10"/>
      <color indexed="36"/>
      <name val="Arial Cyr"/>
      <family val="0"/>
    </font>
    <font>
      <sz val="12"/>
      <name val="Times New Roman"/>
      <family val="1"/>
    </font>
    <font>
      <sz val="10"/>
      <name val="Arial"/>
      <family val="2"/>
    </font>
    <font>
      <b/>
      <i/>
      <sz val="12"/>
      <name val="Times New Roman"/>
      <family val="1"/>
    </font>
    <font>
      <b/>
      <sz val="14"/>
      <name val="Times New Roman"/>
      <family val="1"/>
    </font>
    <font>
      <sz val="14"/>
      <name val="Times New Roman"/>
      <family val="1"/>
    </font>
    <font>
      <b/>
      <i/>
      <sz val="14"/>
      <name val="Times New Roman"/>
      <family val="1"/>
    </font>
    <font>
      <b/>
      <sz val="16"/>
      <name val="Times New Roman"/>
      <family val="1"/>
    </font>
    <font>
      <b/>
      <sz val="13"/>
      <name val="Times New Roman"/>
      <family val="1"/>
    </font>
    <font>
      <sz val="13"/>
      <name val="Times New Roman"/>
      <family val="1"/>
    </font>
    <font>
      <sz val="14"/>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color indexed="63"/>
      </right>
      <top style="thin"/>
      <bottom style="thin"/>
    </border>
    <border>
      <left style="medium"/>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90">
    <xf numFmtId="0" fontId="0" fillId="0" borderId="0" xfId="0" applyAlignment="1">
      <alignment/>
    </xf>
    <xf numFmtId="0" fontId="3" fillId="0" borderId="0" xfId="0" applyFont="1" applyAlignment="1">
      <alignment/>
    </xf>
    <xf numFmtId="0" fontId="5" fillId="0" borderId="0" xfId="0" applyFont="1" applyAlignment="1">
      <alignment/>
    </xf>
    <xf numFmtId="0" fontId="7" fillId="0" borderId="0" xfId="0" applyFont="1" applyAlignment="1">
      <alignment/>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32" borderId="10" xfId="0" applyFont="1" applyFill="1" applyBorder="1" applyAlignment="1">
      <alignment wrapText="1"/>
    </xf>
    <xf numFmtId="0" fontId="7" fillId="32" borderId="10" xfId="0" applyFont="1" applyFill="1" applyBorder="1" applyAlignment="1">
      <alignment vertical="center" wrapText="1"/>
    </xf>
    <xf numFmtId="0" fontId="7" fillId="32" borderId="11" xfId="0" applyFont="1" applyFill="1" applyBorder="1" applyAlignment="1">
      <alignment vertical="center" wrapText="1"/>
    </xf>
    <xf numFmtId="4" fontId="7" fillId="0" borderId="10" xfId="0" applyNumberFormat="1" applyFont="1" applyBorder="1" applyAlignment="1">
      <alignment horizontal="center" wrapText="1"/>
    </xf>
    <xf numFmtId="0" fontId="7" fillId="0" borderId="0" xfId="0" applyFont="1" applyAlignment="1">
      <alignment/>
    </xf>
    <xf numFmtId="0" fontId="3" fillId="0" borderId="0" xfId="0" applyFont="1" applyFill="1" applyAlignment="1">
      <alignment/>
    </xf>
    <xf numFmtId="0" fontId="4" fillId="0" borderId="0" xfId="0" applyFont="1" applyAlignment="1">
      <alignment/>
    </xf>
    <xf numFmtId="0" fontId="7" fillId="0" borderId="0" xfId="0" applyFont="1" applyAlignment="1">
      <alignment horizontal="right"/>
    </xf>
    <xf numFmtId="0" fontId="7" fillId="0" borderId="10" xfId="0" applyFont="1" applyFill="1" applyBorder="1" applyAlignment="1">
      <alignment horizontal="center" wrapText="1"/>
    </xf>
    <xf numFmtId="0" fontId="7" fillId="0" borderId="10" xfId="0" applyFont="1" applyBorder="1" applyAlignment="1">
      <alignment horizontal="justify" wrapText="1"/>
    </xf>
    <xf numFmtId="0" fontId="7" fillId="0" borderId="10" xfId="0" applyFont="1" applyFill="1" applyBorder="1" applyAlignment="1">
      <alignment horizontal="justify" wrapText="1"/>
    </xf>
    <xf numFmtId="0" fontId="7" fillId="0" borderId="10" xfId="0" applyFont="1" applyBorder="1" applyAlignment="1">
      <alignment horizontal="center" wrapText="1"/>
    </xf>
    <xf numFmtId="0" fontId="7" fillId="0" borderId="12" xfId="0" applyFont="1" applyFill="1" applyBorder="1" applyAlignment="1">
      <alignment horizontal="justify" vertical="center" wrapText="1"/>
    </xf>
    <xf numFmtId="0" fontId="8" fillId="32" borderId="10" xfId="0" applyFont="1" applyFill="1" applyBorder="1" applyAlignment="1">
      <alignment horizontal="center" vertical="center"/>
    </xf>
    <xf numFmtId="0" fontId="8" fillId="32" borderId="12" xfId="0" applyFont="1" applyFill="1" applyBorder="1" applyAlignment="1">
      <alignment horizontal="justify" vertical="center" wrapText="1"/>
    </xf>
    <xf numFmtId="0" fontId="3" fillId="32" borderId="0" xfId="0" applyFont="1" applyFill="1" applyAlignment="1">
      <alignment/>
    </xf>
    <xf numFmtId="0" fontId="7" fillId="32" borderId="10" xfId="0" applyFont="1" applyFill="1" applyBorder="1" applyAlignment="1">
      <alignment horizontal="center" vertical="center"/>
    </xf>
    <xf numFmtId="0" fontId="5" fillId="32" borderId="0" xfId="0" applyFont="1" applyFill="1" applyAlignment="1">
      <alignment/>
    </xf>
    <xf numFmtId="0" fontId="7" fillId="32" borderId="0" xfId="0" applyFont="1" applyFill="1" applyAlignment="1">
      <alignment/>
    </xf>
    <xf numFmtId="4" fontId="7" fillId="32" borderId="10" xfId="0" applyNumberFormat="1" applyFont="1" applyFill="1" applyBorder="1" applyAlignment="1">
      <alignment horizontal="center" wrapText="1"/>
    </xf>
    <xf numFmtId="0" fontId="7" fillId="0" borderId="10" xfId="0" applyFont="1" applyBorder="1" applyAlignment="1">
      <alignment horizontal="center" vertical="center"/>
    </xf>
    <xf numFmtId="0" fontId="7" fillId="0" borderId="10" xfId="0" applyFont="1" applyBorder="1" applyAlignment="1">
      <alignment wrapText="1"/>
    </xf>
    <xf numFmtId="4" fontId="7"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justify" vertical="center" wrapText="1"/>
    </xf>
    <xf numFmtId="0" fontId="7" fillId="32" borderId="12" xfId="0" applyFont="1" applyFill="1" applyBorder="1" applyAlignment="1">
      <alignment horizontal="justify" vertical="center" wrapText="1"/>
    </xf>
    <xf numFmtId="49" fontId="7" fillId="33" borderId="13" xfId="0" applyNumberFormat="1" applyFont="1" applyFill="1" applyBorder="1" applyAlignment="1">
      <alignment horizontal="center"/>
    </xf>
    <xf numFmtId="0" fontId="7" fillId="33" borderId="10" xfId="0" applyFont="1" applyFill="1" applyBorder="1" applyAlignment="1">
      <alignment horizontal="left" wrapText="1"/>
    </xf>
    <xf numFmtId="0" fontId="49" fillId="32" borderId="10" xfId="0" applyFont="1" applyFill="1" applyBorder="1" applyAlignment="1">
      <alignment horizontal="center" vertical="center" wrapText="1"/>
    </xf>
    <xf numFmtId="0" fontId="49" fillId="32" borderId="10" xfId="0" applyFont="1" applyFill="1" applyBorder="1" applyAlignment="1">
      <alignment horizontal="justify" vertical="center" wrapText="1"/>
    </xf>
    <xf numFmtId="0" fontId="7" fillId="32" borderId="10" xfId="0" applyFont="1" applyFill="1" applyBorder="1" applyAlignment="1">
      <alignment horizontal="justify" vertical="center" wrapText="1"/>
    </xf>
    <xf numFmtId="0" fontId="49" fillId="0" borderId="10" xfId="0" applyFont="1" applyBorder="1" applyAlignment="1">
      <alignment horizontal="center" vertical="center"/>
    </xf>
    <xf numFmtId="0" fontId="49" fillId="32" borderId="10" xfId="0" applyFont="1" applyFill="1" applyBorder="1" applyAlignment="1">
      <alignment wrapText="1"/>
    </xf>
    <xf numFmtId="0" fontId="10" fillId="0" borderId="10" xfId="0" applyFont="1" applyFill="1" applyBorder="1" applyAlignment="1">
      <alignment horizontal="center" wrapText="1"/>
    </xf>
    <xf numFmtId="0" fontId="10" fillId="0" borderId="10" xfId="0" applyFont="1" applyFill="1" applyBorder="1" applyAlignment="1">
      <alignment horizontal="justify" wrapText="1"/>
    </xf>
    <xf numFmtId="4" fontId="10" fillId="0" borderId="10" xfId="0" applyNumberFormat="1" applyFont="1" applyBorder="1" applyAlignment="1">
      <alignment horizontal="center" wrapText="1"/>
    </xf>
    <xf numFmtId="0" fontId="11" fillId="0" borderId="0" xfId="0" applyFont="1" applyAlignment="1">
      <alignment/>
    </xf>
    <xf numFmtId="4" fontId="7" fillId="0" borderId="10" xfId="0" applyNumberFormat="1" applyFont="1" applyFill="1" applyBorder="1" applyAlignment="1">
      <alignment horizontal="center" wrapText="1"/>
    </xf>
    <xf numFmtId="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justify" vertical="center" wrapText="1"/>
    </xf>
    <xf numFmtId="0" fontId="7" fillId="32" borderId="14" xfId="0" applyFont="1" applyFill="1" applyBorder="1" applyAlignment="1">
      <alignment vertical="center" wrapText="1"/>
    </xf>
    <xf numFmtId="4" fontId="7" fillId="32" borderId="11"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7" fillId="32" borderId="12" xfId="0" applyFont="1" applyFill="1" applyBorder="1" applyAlignment="1">
      <alignment horizontal="left" vertical="center" wrapText="1"/>
    </xf>
    <xf numFmtId="0" fontId="7" fillId="32" borderId="10" xfId="0" applyFont="1" applyFill="1" applyBorder="1" applyAlignment="1">
      <alignment horizontal="center" wrapText="1"/>
    </xf>
    <xf numFmtId="0" fontId="7" fillId="32" borderId="10" xfId="0" applyFont="1" applyFill="1" applyBorder="1" applyAlignment="1">
      <alignment horizontal="justify" wrapText="1"/>
    </xf>
    <xf numFmtId="172" fontId="6" fillId="32" borderId="10" xfId="0" applyNumberFormat="1" applyFont="1" applyFill="1" applyBorder="1" applyAlignment="1">
      <alignment horizontal="center" wrapText="1"/>
    </xf>
    <xf numFmtId="0" fontId="6" fillId="35" borderId="10" xfId="0" applyFont="1" applyFill="1" applyBorder="1" applyAlignment="1">
      <alignment horizontal="center" wrapText="1"/>
    </xf>
    <xf numFmtId="4" fontId="6" fillId="35" borderId="10" xfId="0" applyNumberFormat="1" applyFont="1" applyFill="1" applyBorder="1" applyAlignment="1">
      <alignment horizontal="center" wrapText="1"/>
    </xf>
    <xf numFmtId="4" fontId="6" fillId="35"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1" xfId="0" applyNumberFormat="1" applyFont="1" applyBorder="1" applyAlignment="1">
      <alignment horizontal="center" vertical="center"/>
    </xf>
    <xf numFmtId="0" fontId="7" fillId="32" borderId="10" xfId="0" applyFont="1" applyFill="1" applyBorder="1" applyAlignment="1">
      <alignment horizontal="center" vertical="center" wrapText="1"/>
    </xf>
    <xf numFmtId="0" fontId="49" fillId="0" borderId="14" xfId="0" applyFont="1" applyFill="1" applyBorder="1" applyAlignment="1">
      <alignment horizontal="justify" vertical="center" wrapText="1"/>
    </xf>
    <xf numFmtId="0" fontId="6" fillId="32" borderId="10" xfId="0" applyFont="1" applyFill="1" applyBorder="1" applyAlignment="1">
      <alignment horizontal="center" vertical="center"/>
    </xf>
    <xf numFmtId="4" fontId="6" fillId="32" borderId="10" xfId="0" applyNumberFormat="1" applyFont="1" applyFill="1" applyBorder="1" applyAlignment="1">
      <alignment horizontal="center" vertical="center"/>
    </xf>
    <xf numFmtId="0" fontId="8" fillId="32" borderId="10" xfId="0" applyFont="1" applyFill="1" applyBorder="1" applyAlignment="1">
      <alignment horizontal="justify" vertical="center" wrapText="1"/>
    </xf>
    <xf numFmtId="0" fontId="6" fillId="32" borderId="12"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justify" vertical="center" wrapText="1"/>
    </xf>
    <xf numFmtId="0" fontId="8" fillId="32" borderId="10" xfId="0" applyFont="1" applyFill="1" applyBorder="1" applyAlignment="1">
      <alignment vertical="center" wrapText="1"/>
    </xf>
    <xf numFmtId="4" fontId="4" fillId="0" borderId="0" xfId="0" applyNumberFormat="1" applyFont="1" applyAlignment="1">
      <alignment horizontal="center"/>
    </xf>
    <xf numFmtId="4" fontId="3" fillId="0" borderId="0" xfId="0" applyNumberFormat="1" applyFont="1" applyAlignment="1">
      <alignment horizontal="center"/>
    </xf>
    <xf numFmtId="0" fontId="7" fillId="0" borderId="11" xfId="0" applyFont="1" applyFill="1" applyBorder="1" applyAlignment="1">
      <alignment horizontal="left" vertical="center" wrapText="1"/>
    </xf>
    <xf numFmtId="0" fontId="7" fillId="32" borderId="15" xfId="0" applyFont="1" applyFill="1" applyBorder="1" applyAlignment="1">
      <alignment horizontal="justify" vertical="center" wrapText="1"/>
    </xf>
    <xf numFmtId="0" fontId="3" fillId="0" borderId="0" xfId="0" applyFont="1" applyAlignment="1">
      <alignment/>
    </xf>
    <xf numFmtId="0" fontId="6" fillId="35" borderId="12"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2" xfId="0" applyFont="1" applyFill="1" applyBorder="1" applyAlignment="1">
      <alignment horizontal="justify" vertical="center" wrapText="1"/>
    </xf>
    <xf numFmtId="4" fontId="8" fillId="0" borderId="10" xfId="0" applyNumberFormat="1" applyFont="1" applyFill="1" applyBorder="1" applyAlignment="1">
      <alignment horizontal="center" vertical="center"/>
    </xf>
    <xf numFmtId="0" fontId="6" fillId="32" borderId="10" xfId="0" applyFont="1" applyFill="1" applyBorder="1" applyAlignment="1">
      <alignment horizontal="left" vertical="center" wrapText="1"/>
    </xf>
    <xf numFmtId="0" fontId="7" fillId="0" borderId="0" xfId="0" applyFont="1" applyAlignment="1">
      <alignment vertical="top" wrapText="1"/>
    </xf>
    <xf numFmtId="0" fontId="6" fillId="0" borderId="10" xfId="0" applyFont="1" applyFill="1" applyBorder="1" applyAlignment="1">
      <alignment horizontal="center" vertical="center" wrapText="1"/>
    </xf>
    <xf numFmtId="0" fontId="49" fillId="32" borderId="10" xfId="0" applyFont="1" applyFill="1" applyBorder="1" applyAlignment="1">
      <alignment horizontal="center" vertical="center"/>
    </xf>
    <xf numFmtId="4" fontId="11" fillId="0" borderId="10" xfId="0" applyNumberFormat="1" applyFont="1" applyBorder="1" applyAlignment="1">
      <alignment horizontal="center" wrapText="1"/>
    </xf>
    <xf numFmtId="0" fontId="7" fillId="0" borderId="0" xfId="0" applyFont="1" applyAlignment="1">
      <alignment horizontal="left" vertical="center" wrapText="1"/>
    </xf>
    <xf numFmtId="0" fontId="7" fillId="36" borderId="0" xfId="0" applyFont="1" applyFill="1" applyAlignment="1">
      <alignment horizontal="left" vertical="center"/>
    </xf>
    <xf numFmtId="0" fontId="7" fillId="0" borderId="0" xfId="0" applyFont="1" applyAlignment="1">
      <alignment horizontal="left" vertical="center"/>
    </xf>
    <xf numFmtId="0" fontId="9" fillId="0" borderId="0" xfId="0" applyFont="1" applyAlignment="1">
      <alignment horizontal="center" vertical="center" wrapText="1"/>
    </xf>
    <xf numFmtId="0" fontId="6" fillId="32" borderId="10" xfId="0" applyFont="1" applyFill="1" applyBorder="1" applyAlignment="1">
      <alignment horizontal="center" wrapText="1"/>
    </xf>
    <xf numFmtId="0" fontId="6" fillId="32"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1"/>
  <sheetViews>
    <sheetView tabSelected="1" zoomScale="80" zoomScaleNormal="80" zoomScalePageLayoutView="0" workbookViewId="0" topLeftCell="A1">
      <selection activeCell="C3" sqref="C3:E3"/>
    </sheetView>
  </sheetViews>
  <sheetFormatPr defaultColWidth="9.00390625" defaultRowHeight="12.75"/>
  <cols>
    <col min="1" max="1" width="35.25390625" style="12" customWidth="1"/>
    <col min="2" max="2" width="88.00390625" style="12" customWidth="1"/>
    <col min="3" max="3" width="22.875" style="12" customWidth="1"/>
    <col min="4" max="4" width="22.875" style="1" customWidth="1"/>
    <col min="5" max="5" width="24.25390625" style="1" customWidth="1"/>
    <col min="6" max="9" width="9.125" style="1" customWidth="1"/>
    <col min="10" max="10" width="8.125" style="1" customWidth="1"/>
    <col min="11" max="16384" width="9.125" style="1" customWidth="1"/>
  </cols>
  <sheetData>
    <row r="1" spans="1:5" ht="38.25" customHeight="1">
      <c r="A1" s="10"/>
      <c r="B1" s="3"/>
      <c r="C1" s="85" t="s">
        <v>33</v>
      </c>
      <c r="D1" s="85"/>
      <c r="E1" s="85"/>
    </row>
    <row r="2" spans="1:5" ht="132" customHeight="1">
      <c r="A2" s="3"/>
      <c r="B2" s="3"/>
      <c r="C2" s="84" t="s">
        <v>196</v>
      </c>
      <c r="D2" s="84"/>
      <c r="E2" s="84"/>
    </row>
    <row r="3" spans="1:5" ht="27" customHeight="1">
      <c r="A3" s="3"/>
      <c r="B3" s="3"/>
      <c r="C3" s="86" t="s">
        <v>197</v>
      </c>
      <c r="D3" s="86"/>
      <c r="E3" s="86"/>
    </row>
    <row r="4" spans="1:5" ht="57" customHeight="1">
      <c r="A4" s="87" t="s">
        <v>151</v>
      </c>
      <c r="B4" s="87"/>
      <c r="C4" s="87"/>
      <c r="D4" s="87"/>
      <c r="E4" s="87"/>
    </row>
    <row r="5" spans="1:5" ht="18.75">
      <c r="A5" s="10"/>
      <c r="B5" s="13"/>
      <c r="C5" s="13"/>
      <c r="E5" s="13" t="s">
        <v>34</v>
      </c>
    </row>
    <row r="6" spans="1:5" ht="24.75" customHeight="1">
      <c r="A6" s="88" t="s">
        <v>1</v>
      </c>
      <c r="B6" s="88" t="s">
        <v>2</v>
      </c>
      <c r="C6" s="89" t="s">
        <v>139</v>
      </c>
      <c r="D6" s="89"/>
      <c r="E6" s="89"/>
    </row>
    <row r="7" spans="1:5" ht="35.25" customHeight="1">
      <c r="A7" s="88"/>
      <c r="B7" s="88"/>
      <c r="C7" s="54" t="s">
        <v>126</v>
      </c>
      <c r="D7" s="54" t="s">
        <v>127</v>
      </c>
      <c r="E7" s="54" t="s">
        <v>128</v>
      </c>
    </row>
    <row r="8" spans="1:5" ht="26.25" customHeight="1">
      <c r="A8" s="55" t="s">
        <v>3</v>
      </c>
      <c r="B8" s="55" t="s">
        <v>4</v>
      </c>
      <c r="C8" s="56">
        <f>C9+C10+C11+C12+C13+C14+C15+C16+C17+C18+C19+C20+C21+C23+C27+C28+C22</f>
        <v>952996899.55</v>
      </c>
      <c r="D8" s="56">
        <f>D9+D10+D11+D12+D13+D14+D15+D16+D17+D18+D19+D20+D21+D23+D27+D28+D22</f>
        <v>1084990361.34</v>
      </c>
      <c r="E8" s="56">
        <f>E9+E10+E11+E12+E13+E14+E15+E16+E17+E18+E19+E20+E21+E23+E27+E28+E22</f>
        <v>1148351990.77</v>
      </c>
    </row>
    <row r="9" spans="1:5" s="21" customFormat="1" ht="24" customHeight="1">
      <c r="A9" s="52" t="s">
        <v>5</v>
      </c>
      <c r="B9" s="53" t="s">
        <v>6</v>
      </c>
      <c r="C9" s="25">
        <v>378079500</v>
      </c>
      <c r="D9" s="25">
        <v>421683524</v>
      </c>
      <c r="E9" s="25">
        <v>448529621</v>
      </c>
    </row>
    <row r="10" spans="1:5" ht="34.5" customHeight="1">
      <c r="A10" s="33" t="s">
        <v>123</v>
      </c>
      <c r="B10" s="34" t="s">
        <v>107</v>
      </c>
      <c r="C10" s="58">
        <v>6938889.55</v>
      </c>
      <c r="D10" s="58">
        <v>7334993.34</v>
      </c>
      <c r="E10" s="58">
        <v>8939129.77</v>
      </c>
    </row>
    <row r="11" spans="1:5" ht="25.5" customHeight="1">
      <c r="A11" s="14" t="s">
        <v>7</v>
      </c>
      <c r="B11" s="16" t="s">
        <v>8</v>
      </c>
      <c r="C11" s="9">
        <v>77000000</v>
      </c>
      <c r="D11" s="9">
        <v>46151000</v>
      </c>
      <c r="E11" s="9">
        <v>48458000</v>
      </c>
    </row>
    <row r="12" spans="1:5" ht="25.5" customHeight="1">
      <c r="A12" s="26" t="s">
        <v>41</v>
      </c>
      <c r="B12" s="27" t="s">
        <v>40</v>
      </c>
      <c r="C12" s="9">
        <v>720551</v>
      </c>
      <c r="D12" s="9">
        <v>658000</v>
      </c>
      <c r="E12" s="9">
        <v>670000</v>
      </c>
    </row>
    <row r="13" spans="1:5" ht="40.5" customHeight="1">
      <c r="A13" s="14" t="s">
        <v>9</v>
      </c>
      <c r="B13" s="16" t="s">
        <v>10</v>
      </c>
      <c r="C13" s="9">
        <v>8000000</v>
      </c>
      <c r="D13" s="9">
        <v>9215000</v>
      </c>
      <c r="E13" s="9">
        <v>9427000</v>
      </c>
    </row>
    <row r="14" spans="1:5" ht="21" customHeight="1">
      <c r="A14" s="14" t="s">
        <v>11</v>
      </c>
      <c r="B14" s="16" t="s">
        <v>12</v>
      </c>
      <c r="C14" s="9">
        <v>32102000</v>
      </c>
      <c r="D14" s="9">
        <v>40807000</v>
      </c>
      <c r="E14" s="9">
        <v>44888000</v>
      </c>
    </row>
    <row r="15" spans="1:5" ht="24.75" customHeight="1">
      <c r="A15" s="17" t="s">
        <v>13</v>
      </c>
      <c r="B15" s="15" t="s">
        <v>14</v>
      </c>
      <c r="C15" s="9">
        <v>11790000</v>
      </c>
      <c r="D15" s="9">
        <v>8680000</v>
      </c>
      <c r="E15" s="9">
        <v>8853000</v>
      </c>
    </row>
    <row r="16" spans="1:5" ht="76.5" customHeight="1">
      <c r="A16" s="14" t="s">
        <v>15</v>
      </c>
      <c r="B16" s="16" t="s">
        <v>16</v>
      </c>
      <c r="C16" s="25">
        <v>289100000</v>
      </c>
      <c r="D16" s="25">
        <v>254400000</v>
      </c>
      <c r="E16" s="25">
        <v>274850000</v>
      </c>
    </row>
    <row r="17" spans="1:5" ht="76.5" customHeight="1">
      <c r="A17" s="22" t="s">
        <v>43</v>
      </c>
      <c r="B17" s="6" t="s">
        <v>42</v>
      </c>
      <c r="C17" s="25">
        <v>15573</v>
      </c>
      <c r="D17" s="25">
        <v>0</v>
      </c>
      <c r="E17" s="25">
        <v>0</v>
      </c>
    </row>
    <row r="18" spans="1:5" ht="39.75" customHeight="1">
      <c r="A18" s="14" t="s">
        <v>17</v>
      </c>
      <c r="B18" s="16" t="s">
        <v>18</v>
      </c>
      <c r="C18" s="9">
        <v>19750230</v>
      </c>
      <c r="D18" s="9">
        <v>20500000</v>
      </c>
      <c r="E18" s="9">
        <v>21000000</v>
      </c>
    </row>
    <row r="19" spans="1:5" ht="58.5" customHeight="1">
      <c r="A19" s="14" t="s">
        <v>19</v>
      </c>
      <c r="B19" s="16" t="s">
        <v>20</v>
      </c>
      <c r="C19" s="9">
        <v>12990562</v>
      </c>
      <c r="D19" s="9">
        <v>2418619</v>
      </c>
      <c r="E19" s="9">
        <v>2673919</v>
      </c>
    </row>
    <row r="20" spans="1:5" ht="77.25" customHeight="1">
      <c r="A20" s="14" t="s">
        <v>21</v>
      </c>
      <c r="B20" s="16" t="s">
        <v>22</v>
      </c>
      <c r="C20" s="9">
        <v>21046375</v>
      </c>
      <c r="D20" s="9">
        <v>21313300</v>
      </c>
      <c r="E20" s="9">
        <v>21713300</v>
      </c>
    </row>
    <row r="21" spans="1:5" ht="26.25" customHeight="1">
      <c r="A21" s="14" t="s">
        <v>23</v>
      </c>
      <c r="B21" s="16" t="s">
        <v>24</v>
      </c>
      <c r="C21" s="9">
        <v>2957110</v>
      </c>
      <c r="D21" s="9">
        <v>3882400</v>
      </c>
      <c r="E21" s="9">
        <v>3882400</v>
      </c>
    </row>
    <row r="22" spans="1:5" ht="26.25" customHeight="1">
      <c r="A22" s="14" t="s">
        <v>183</v>
      </c>
      <c r="B22" s="16" t="s">
        <v>182</v>
      </c>
      <c r="C22" s="9">
        <v>2037185</v>
      </c>
      <c r="D22" s="9">
        <v>0</v>
      </c>
      <c r="E22" s="9">
        <v>0</v>
      </c>
    </row>
    <row r="23" spans="1:5" s="43" customFormat="1" ht="24.75" customHeight="1">
      <c r="A23" s="40" t="s">
        <v>25</v>
      </c>
      <c r="B23" s="41" t="s">
        <v>26</v>
      </c>
      <c r="C23" s="42">
        <f>C25+C26+C24</f>
        <v>69984124</v>
      </c>
      <c r="D23" s="42">
        <f>D25+D26+D24</f>
        <v>239355765</v>
      </c>
      <c r="E23" s="42">
        <f>E25+E26+E24</f>
        <v>245503835</v>
      </c>
    </row>
    <row r="24" spans="1:5" s="43" customFormat="1" ht="100.5" customHeight="1">
      <c r="A24" s="82" t="s">
        <v>184</v>
      </c>
      <c r="B24" s="39" t="s">
        <v>181</v>
      </c>
      <c r="C24" s="83">
        <v>3675</v>
      </c>
      <c r="D24" s="83">
        <v>0</v>
      </c>
      <c r="E24" s="83">
        <v>0</v>
      </c>
    </row>
    <row r="25" spans="1:5" ht="99" customHeight="1">
      <c r="A25" s="38" t="s">
        <v>131</v>
      </c>
      <c r="B25" s="39" t="s">
        <v>129</v>
      </c>
      <c r="C25" s="9">
        <v>24606900</v>
      </c>
      <c r="D25" s="9">
        <v>41904000</v>
      </c>
      <c r="E25" s="9">
        <v>40154000</v>
      </c>
    </row>
    <row r="26" spans="1:5" ht="59.25" customHeight="1">
      <c r="A26" s="38" t="s">
        <v>132</v>
      </c>
      <c r="B26" s="39" t="s">
        <v>130</v>
      </c>
      <c r="C26" s="25">
        <v>45373549</v>
      </c>
      <c r="D26" s="9">
        <v>197451765</v>
      </c>
      <c r="E26" s="9">
        <v>205349835</v>
      </c>
    </row>
    <row r="27" spans="1:5" ht="24.75" customHeight="1">
      <c r="A27" s="14" t="s">
        <v>38</v>
      </c>
      <c r="B27" s="16" t="s">
        <v>39</v>
      </c>
      <c r="C27" s="9">
        <v>8363951</v>
      </c>
      <c r="D27" s="9">
        <v>8379784</v>
      </c>
      <c r="E27" s="9">
        <v>8752810</v>
      </c>
    </row>
    <row r="28" spans="1:5" s="10" customFormat="1" ht="31.5" customHeight="1">
      <c r="A28" s="14" t="s">
        <v>124</v>
      </c>
      <c r="B28" s="16" t="s">
        <v>125</v>
      </c>
      <c r="C28" s="44">
        <v>12120849</v>
      </c>
      <c r="D28" s="44">
        <v>210976</v>
      </c>
      <c r="E28" s="44">
        <v>210976</v>
      </c>
    </row>
    <row r="29" spans="1:5" ht="21.75" customHeight="1">
      <c r="A29" s="55" t="s">
        <v>35</v>
      </c>
      <c r="B29" s="55" t="s">
        <v>27</v>
      </c>
      <c r="C29" s="57">
        <f>C30+C58+C35+C103</f>
        <v>3165996463.44</v>
      </c>
      <c r="D29" s="57">
        <f>D30+D58+D35</f>
        <v>5358941799.63</v>
      </c>
      <c r="E29" s="57">
        <f>E30+E58+E35</f>
        <v>3831948336.7700005</v>
      </c>
    </row>
    <row r="30" spans="1:5" ht="21.75" customHeight="1">
      <c r="A30" s="55" t="s">
        <v>168</v>
      </c>
      <c r="B30" s="74" t="s">
        <v>167</v>
      </c>
      <c r="C30" s="57">
        <f>C31+C33</f>
        <v>89333304.6</v>
      </c>
      <c r="D30" s="57">
        <f>D31+D33</f>
        <v>35290394</v>
      </c>
      <c r="E30" s="57">
        <f>E31+E33</f>
        <v>35579610</v>
      </c>
    </row>
    <row r="31" spans="1:5" s="2" customFormat="1" ht="27" customHeight="1">
      <c r="A31" s="4" t="s">
        <v>49</v>
      </c>
      <c r="B31" s="77" t="s">
        <v>28</v>
      </c>
      <c r="C31" s="78">
        <f>C32</f>
        <v>43083304.6</v>
      </c>
      <c r="D31" s="78">
        <f>D32</f>
        <v>35290394</v>
      </c>
      <c r="E31" s="78">
        <f>E32</f>
        <v>35579610</v>
      </c>
    </row>
    <row r="32" spans="1:5" ht="42.75" customHeight="1">
      <c r="A32" s="5" t="s">
        <v>44</v>
      </c>
      <c r="B32" s="18" t="s">
        <v>29</v>
      </c>
      <c r="C32" s="28">
        <v>43083304.6</v>
      </c>
      <c r="D32" s="28">
        <v>35290394</v>
      </c>
      <c r="E32" s="28">
        <v>35579610</v>
      </c>
    </row>
    <row r="33" spans="1:5" ht="42.75" customHeight="1">
      <c r="A33" s="75" t="s">
        <v>169</v>
      </c>
      <c r="B33" s="77" t="s">
        <v>171</v>
      </c>
      <c r="C33" s="29">
        <f>C34</f>
        <v>46250000</v>
      </c>
      <c r="D33" s="29">
        <f>D34</f>
        <v>0</v>
      </c>
      <c r="E33" s="29">
        <f>E34</f>
        <v>0</v>
      </c>
    </row>
    <row r="34" spans="1:5" ht="42.75" customHeight="1">
      <c r="A34" s="76" t="s">
        <v>170</v>
      </c>
      <c r="B34" s="18" t="s">
        <v>172</v>
      </c>
      <c r="C34" s="28">
        <v>46250000</v>
      </c>
      <c r="D34" s="28">
        <v>0</v>
      </c>
      <c r="E34" s="28">
        <v>0</v>
      </c>
    </row>
    <row r="35" spans="1:5" s="24" customFormat="1" ht="39" customHeight="1">
      <c r="A35" s="62" t="s">
        <v>98</v>
      </c>
      <c r="B35" s="65" t="s">
        <v>37</v>
      </c>
      <c r="C35" s="63">
        <f>C36+C40+C45+C46+C49+C41+C42+C43+C44+C47+C48+C39</f>
        <v>1779921231.18</v>
      </c>
      <c r="D35" s="63">
        <f>D36+D40+D45+D46+D49+D41+D42+D43+D44+D47+D48+D39</f>
        <v>4149336000.93</v>
      </c>
      <c r="E35" s="63">
        <f>E36+E40+E45+E46+E49+E41+E42+E43+E44+E47+E48+E39</f>
        <v>2558042632.09</v>
      </c>
    </row>
    <row r="36" spans="1:5" s="24" customFormat="1" ht="82.5" customHeight="1">
      <c r="A36" s="19" t="s">
        <v>108</v>
      </c>
      <c r="B36" s="64" t="s">
        <v>109</v>
      </c>
      <c r="C36" s="29">
        <f>C37+C38</f>
        <v>4591589</v>
      </c>
      <c r="D36" s="29">
        <f>D37+D38</f>
        <v>20305343</v>
      </c>
      <c r="E36" s="29">
        <f>E37+E38</f>
        <v>1583077</v>
      </c>
    </row>
    <row r="37" spans="1:5" s="24" customFormat="1" ht="73.5" customHeight="1">
      <c r="A37" s="22" t="s">
        <v>108</v>
      </c>
      <c r="B37" s="37" t="s">
        <v>109</v>
      </c>
      <c r="C37" s="28">
        <v>0</v>
      </c>
      <c r="D37" s="28">
        <v>1637831</v>
      </c>
      <c r="E37" s="28">
        <v>1583077</v>
      </c>
    </row>
    <row r="38" spans="1:5" s="21" customFormat="1" ht="117" customHeight="1">
      <c r="A38" s="60" t="s">
        <v>153</v>
      </c>
      <c r="B38" s="37" t="s">
        <v>152</v>
      </c>
      <c r="C38" s="28">
        <v>4591589</v>
      </c>
      <c r="D38" s="28">
        <v>18667512</v>
      </c>
      <c r="E38" s="28">
        <v>0</v>
      </c>
    </row>
    <row r="39" spans="1:5" s="21" customFormat="1" ht="48.75" customHeight="1">
      <c r="A39" s="60" t="s">
        <v>173</v>
      </c>
      <c r="B39" s="37" t="s">
        <v>174</v>
      </c>
      <c r="C39" s="28">
        <v>0</v>
      </c>
      <c r="D39" s="28">
        <v>44405263.16</v>
      </c>
      <c r="E39" s="28">
        <v>24750000</v>
      </c>
    </row>
    <row r="40" spans="1:5" s="23" customFormat="1" ht="48.75" customHeight="1">
      <c r="A40" s="22" t="s">
        <v>110</v>
      </c>
      <c r="B40" s="37" t="s">
        <v>111</v>
      </c>
      <c r="C40" s="28">
        <v>1264028870</v>
      </c>
      <c r="D40" s="28">
        <v>3913499000</v>
      </c>
      <c r="E40" s="28">
        <v>2490879130</v>
      </c>
    </row>
    <row r="41" spans="1:5" s="23" customFormat="1" ht="58.5" customHeight="1">
      <c r="A41" s="22" t="s">
        <v>112</v>
      </c>
      <c r="B41" s="37" t="s">
        <v>113</v>
      </c>
      <c r="C41" s="28">
        <v>1300000</v>
      </c>
      <c r="D41" s="28">
        <v>0</v>
      </c>
      <c r="E41" s="28">
        <v>0</v>
      </c>
    </row>
    <row r="42" spans="1:5" s="23" customFormat="1" ht="60" customHeight="1">
      <c r="A42" s="22" t="s">
        <v>154</v>
      </c>
      <c r="B42" s="51" t="s">
        <v>135</v>
      </c>
      <c r="C42" s="28">
        <v>3200000</v>
      </c>
      <c r="D42" s="28">
        <v>0</v>
      </c>
      <c r="E42" s="28">
        <v>0</v>
      </c>
    </row>
    <row r="43" spans="1:5" s="23" customFormat="1" ht="74.25" customHeight="1">
      <c r="A43" s="22" t="s">
        <v>147</v>
      </c>
      <c r="B43" s="51" t="s">
        <v>148</v>
      </c>
      <c r="C43" s="28">
        <v>5531473.68</v>
      </c>
      <c r="D43" s="28">
        <v>5531473.68</v>
      </c>
      <c r="E43" s="28">
        <v>0</v>
      </c>
    </row>
    <row r="44" spans="1:5" s="23" customFormat="1" ht="62.25" customHeight="1">
      <c r="A44" s="22" t="s">
        <v>156</v>
      </c>
      <c r="B44" s="51" t="s">
        <v>155</v>
      </c>
      <c r="C44" s="28">
        <v>1169300</v>
      </c>
      <c r="D44" s="28">
        <v>0</v>
      </c>
      <c r="E44" s="28">
        <v>0</v>
      </c>
    </row>
    <row r="45" spans="1:5" s="23" customFormat="1" ht="37.5" customHeight="1">
      <c r="A45" s="22" t="s">
        <v>114</v>
      </c>
      <c r="B45" s="32" t="s">
        <v>115</v>
      </c>
      <c r="C45" s="28">
        <v>659360</v>
      </c>
      <c r="D45" s="28">
        <v>80775.09</v>
      </c>
      <c r="E45" s="28">
        <v>80775.09</v>
      </c>
    </row>
    <row r="46" spans="1:5" s="23" customFormat="1" ht="53.25" customHeight="1" hidden="1">
      <c r="A46" s="46" t="s">
        <v>116</v>
      </c>
      <c r="B46" s="47" t="s">
        <v>117</v>
      </c>
      <c r="C46" s="45"/>
      <c r="D46" s="45"/>
      <c r="E46" s="45"/>
    </row>
    <row r="47" spans="1:5" s="23" customFormat="1" ht="63.75" customHeight="1">
      <c r="A47" s="60" t="s">
        <v>116</v>
      </c>
      <c r="B47" s="72" t="s">
        <v>117</v>
      </c>
      <c r="C47" s="28">
        <v>60000000</v>
      </c>
      <c r="D47" s="28">
        <v>0</v>
      </c>
      <c r="E47" s="28">
        <v>0</v>
      </c>
    </row>
    <row r="48" spans="1:5" s="23" customFormat="1" ht="47.25" customHeight="1">
      <c r="A48" s="60" t="s">
        <v>165</v>
      </c>
      <c r="B48" s="32" t="s">
        <v>166</v>
      </c>
      <c r="C48" s="28">
        <v>222164640</v>
      </c>
      <c r="D48" s="28">
        <v>0</v>
      </c>
      <c r="E48" s="28">
        <v>0</v>
      </c>
    </row>
    <row r="49" spans="1:5" s="23" customFormat="1" ht="32.25" customHeight="1">
      <c r="A49" s="19" t="s">
        <v>118</v>
      </c>
      <c r="B49" s="20" t="s">
        <v>119</v>
      </c>
      <c r="C49" s="29">
        <f>C50+C51+C52+C53+C54+C55+C56</f>
        <v>217275998.5</v>
      </c>
      <c r="D49" s="29">
        <f>D50+D51+D52+D53+D54+D55+D56+D57</f>
        <v>165514146</v>
      </c>
      <c r="E49" s="29">
        <f>E50+E51+E52+E53+E54+E55+E56</f>
        <v>40749650</v>
      </c>
    </row>
    <row r="50" spans="1:5" s="23" customFormat="1" ht="33.75" customHeight="1">
      <c r="A50" s="22" t="s">
        <v>118</v>
      </c>
      <c r="B50" s="32" t="s">
        <v>140</v>
      </c>
      <c r="C50" s="28">
        <v>81946066.17</v>
      </c>
      <c r="D50" s="28">
        <v>31632684</v>
      </c>
      <c r="E50" s="28">
        <v>12687650</v>
      </c>
    </row>
    <row r="51" spans="1:5" s="23" customFormat="1" ht="60.75" customHeight="1">
      <c r="A51" s="22" t="s">
        <v>65</v>
      </c>
      <c r="B51" s="32" t="s">
        <v>36</v>
      </c>
      <c r="C51" s="28">
        <v>25972300</v>
      </c>
      <c r="D51" s="28">
        <v>27511800</v>
      </c>
      <c r="E51" s="28">
        <v>28062000</v>
      </c>
    </row>
    <row r="52" spans="1:5" s="23" customFormat="1" ht="82.5" customHeight="1">
      <c r="A52" s="22" t="s">
        <v>120</v>
      </c>
      <c r="B52" s="32" t="s">
        <v>121</v>
      </c>
      <c r="C52" s="28">
        <v>0</v>
      </c>
      <c r="D52" s="28">
        <v>41041937</v>
      </c>
      <c r="E52" s="28">
        <v>0</v>
      </c>
    </row>
    <row r="53" spans="1:5" s="23" customFormat="1" ht="47.25" customHeight="1" hidden="1">
      <c r="A53" s="22" t="s">
        <v>161</v>
      </c>
      <c r="B53" s="71" t="s">
        <v>162</v>
      </c>
      <c r="C53" s="28">
        <v>0</v>
      </c>
      <c r="D53" s="28">
        <v>0</v>
      </c>
      <c r="E53" s="28">
        <v>0</v>
      </c>
    </row>
    <row r="54" spans="1:5" s="23" customFormat="1" ht="96" customHeight="1">
      <c r="A54" s="22" t="s">
        <v>163</v>
      </c>
      <c r="B54" s="32" t="s">
        <v>164</v>
      </c>
      <c r="C54" s="28">
        <v>1250537.37</v>
      </c>
      <c r="D54" s="28">
        <v>0</v>
      </c>
      <c r="E54" s="28">
        <v>0</v>
      </c>
    </row>
    <row r="55" spans="1:5" s="23" customFormat="1" ht="81.75" customHeight="1">
      <c r="A55" s="60" t="s">
        <v>186</v>
      </c>
      <c r="B55" s="37" t="s">
        <v>185</v>
      </c>
      <c r="C55" s="28">
        <v>108107094.96</v>
      </c>
      <c r="D55" s="28">
        <v>32973892</v>
      </c>
      <c r="E55" s="28">
        <v>0</v>
      </c>
    </row>
    <row r="56" spans="1:5" s="23" customFormat="1" ht="81" customHeight="1" hidden="1">
      <c r="A56" s="60" t="s">
        <v>187</v>
      </c>
      <c r="B56" s="37" t="s">
        <v>188</v>
      </c>
      <c r="C56" s="28"/>
      <c r="D56" s="28"/>
      <c r="E56" s="28"/>
    </row>
    <row r="57" spans="1:5" s="23" customFormat="1" ht="81" customHeight="1">
      <c r="A57" s="60" t="s">
        <v>187</v>
      </c>
      <c r="B57" s="32" t="s">
        <v>195</v>
      </c>
      <c r="C57" s="28">
        <v>0</v>
      </c>
      <c r="D57" s="28">
        <v>32353833</v>
      </c>
      <c r="E57" s="28">
        <v>0</v>
      </c>
    </row>
    <row r="58" spans="1:5" s="23" customFormat="1" ht="42.75" customHeight="1">
      <c r="A58" s="19" t="s">
        <v>45</v>
      </c>
      <c r="B58" s="20" t="s">
        <v>30</v>
      </c>
      <c r="C58" s="29">
        <f>C59+C82+C83+C85+C87+C88+C90+C91+C92+C93+C94+C99+C86+C98+C95+C84+C89</f>
        <v>1292859790.66</v>
      </c>
      <c r="D58" s="29">
        <f>D59+D82+D83+D85+D87+D88+D90+D91+D92+D93+D94+D99+D86+D98+D95+D84+D89</f>
        <v>1174315404.7</v>
      </c>
      <c r="E58" s="29">
        <f>E59+E82+E83+E85+E87+E88+E90+E91+E92+E93+E94+E99+E86+E98+E95+E84+E89</f>
        <v>1238326094.68</v>
      </c>
    </row>
    <row r="59" spans="1:5" s="23" customFormat="1" ht="44.25" customHeight="1">
      <c r="A59" s="19" t="s">
        <v>46</v>
      </c>
      <c r="B59" s="20" t="s">
        <v>0</v>
      </c>
      <c r="C59" s="29">
        <f>C60+C61+C62+C63+C64+C65+C66+C67+C68+C69+C70+C71+C72+C73+C74+C75+C76+C77+C78+C79+C80+C81</f>
        <v>1164821719.96</v>
      </c>
      <c r="D59" s="29">
        <f>D60+D61+D62+D63+D64+D65+D66+D67+D68+D69+D70+D71+D72+D73+D74+D75+D76+D77+D78+D79+D80+D81</f>
        <v>1102939828</v>
      </c>
      <c r="E59" s="29">
        <f>E60+E61+E62+E63+E64+E65+E66+E67+E68+E69+E70+E71+E72+E73+E74+E75+E76+E77+E78+E79+E80+E81</f>
        <v>1166221239</v>
      </c>
    </row>
    <row r="60" spans="1:5" s="23" customFormat="1" ht="94.5" customHeight="1">
      <c r="A60" s="5" t="s">
        <v>47</v>
      </c>
      <c r="B60" s="6" t="s">
        <v>54</v>
      </c>
      <c r="C60" s="28">
        <v>179601</v>
      </c>
      <c r="D60" s="28">
        <v>179601</v>
      </c>
      <c r="E60" s="28">
        <v>179601</v>
      </c>
    </row>
    <row r="61" spans="1:5" s="23" customFormat="1" ht="75" customHeight="1">
      <c r="A61" s="5" t="s">
        <v>48</v>
      </c>
      <c r="B61" s="7" t="s">
        <v>56</v>
      </c>
      <c r="C61" s="28">
        <v>666347</v>
      </c>
      <c r="D61" s="28">
        <v>666347</v>
      </c>
      <c r="E61" s="28">
        <v>666347</v>
      </c>
    </row>
    <row r="62" spans="1:5" s="23" customFormat="1" ht="93" customHeight="1">
      <c r="A62" s="5" t="s">
        <v>51</v>
      </c>
      <c r="B62" s="8" t="s">
        <v>55</v>
      </c>
      <c r="C62" s="28">
        <v>24825249</v>
      </c>
      <c r="D62" s="28">
        <v>23314147</v>
      </c>
      <c r="E62" s="28">
        <v>23314147</v>
      </c>
    </row>
    <row r="63" spans="1:5" s="23" customFormat="1" ht="114.75" customHeight="1">
      <c r="A63" s="5" t="s">
        <v>52</v>
      </c>
      <c r="B63" s="7" t="s">
        <v>63</v>
      </c>
      <c r="C63" s="28">
        <v>978373</v>
      </c>
      <c r="D63" s="28">
        <v>1295230</v>
      </c>
      <c r="E63" s="28">
        <v>1295230</v>
      </c>
    </row>
    <row r="64" spans="1:5" s="23" customFormat="1" ht="96" customHeight="1">
      <c r="A64" s="5" t="s">
        <v>53</v>
      </c>
      <c r="B64" s="7" t="s">
        <v>57</v>
      </c>
      <c r="C64" s="28">
        <v>3453948</v>
      </c>
      <c r="D64" s="28">
        <v>3453948</v>
      </c>
      <c r="E64" s="28">
        <v>3453948</v>
      </c>
    </row>
    <row r="65" spans="1:5" s="23" customFormat="1" ht="93.75" customHeight="1">
      <c r="A65" s="5" t="s">
        <v>62</v>
      </c>
      <c r="B65" s="7" t="s">
        <v>64</v>
      </c>
      <c r="C65" s="28">
        <v>56377572.68</v>
      </c>
      <c r="D65" s="28">
        <v>17655000</v>
      </c>
      <c r="E65" s="28">
        <v>19655000</v>
      </c>
    </row>
    <row r="66" spans="1:5" s="23" customFormat="1" ht="74.25" customHeight="1">
      <c r="A66" s="5" t="s">
        <v>66</v>
      </c>
      <c r="B66" s="7" t="s">
        <v>67</v>
      </c>
      <c r="C66" s="28">
        <v>8734271.14</v>
      </c>
      <c r="D66" s="28">
        <v>5516295</v>
      </c>
      <c r="E66" s="28">
        <v>5736949</v>
      </c>
    </row>
    <row r="67" spans="1:5" s="23" customFormat="1" ht="78" customHeight="1">
      <c r="A67" s="5" t="s">
        <v>68</v>
      </c>
      <c r="B67" s="7" t="s">
        <v>69</v>
      </c>
      <c r="C67" s="28">
        <v>3780526.58</v>
      </c>
      <c r="D67" s="28">
        <v>0</v>
      </c>
      <c r="E67" s="28">
        <v>0</v>
      </c>
    </row>
    <row r="68" spans="1:5" s="23" customFormat="1" ht="78" customHeight="1">
      <c r="A68" s="5" t="s">
        <v>72</v>
      </c>
      <c r="B68" s="7" t="s">
        <v>73</v>
      </c>
      <c r="C68" s="28">
        <v>55617.78</v>
      </c>
      <c r="D68" s="28">
        <v>0</v>
      </c>
      <c r="E68" s="28">
        <v>0</v>
      </c>
    </row>
    <row r="69" spans="1:5" s="23" customFormat="1" ht="76.5" customHeight="1" hidden="1">
      <c r="A69" s="22" t="s">
        <v>74</v>
      </c>
      <c r="B69" s="7" t="s">
        <v>75</v>
      </c>
      <c r="C69" s="28">
        <v>0</v>
      </c>
      <c r="D69" s="28">
        <v>0</v>
      </c>
      <c r="E69" s="28">
        <v>0</v>
      </c>
    </row>
    <row r="70" spans="1:5" s="23" customFormat="1" ht="77.25" customHeight="1">
      <c r="A70" s="5" t="s">
        <v>76</v>
      </c>
      <c r="B70" s="7" t="s">
        <v>77</v>
      </c>
      <c r="C70" s="28">
        <v>3076540.61</v>
      </c>
      <c r="D70" s="28">
        <v>0</v>
      </c>
      <c r="E70" s="28">
        <v>0</v>
      </c>
    </row>
    <row r="71" spans="1:5" s="23" customFormat="1" ht="76.5" customHeight="1">
      <c r="A71" s="5" t="s">
        <v>78</v>
      </c>
      <c r="B71" s="7" t="s">
        <v>79</v>
      </c>
      <c r="C71" s="28">
        <v>135667036.76</v>
      </c>
      <c r="D71" s="28">
        <v>108517876</v>
      </c>
      <c r="E71" s="28">
        <v>119369664</v>
      </c>
    </row>
    <row r="72" spans="1:5" s="23" customFormat="1" ht="75" customHeight="1">
      <c r="A72" s="5" t="s">
        <v>80</v>
      </c>
      <c r="B72" s="7" t="s">
        <v>81</v>
      </c>
      <c r="C72" s="28">
        <v>33949.41</v>
      </c>
      <c r="D72" s="28">
        <v>0</v>
      </c>
      <c r="E72" s="28">
        <v>0</v>
      </c>
    </row>
    <row r="73" spans="1:5" s="23" customFormat="1" ht="52.5" customHeight="1">
      <c r="A73" s="5" t="s">
        <v>82</v>
      </c>
      <c r="B73" s="7" t="s">
        <v>83</v>
      </c>
      <c r="C73" s="28">
        <v>35759826.17</v>
      </c>
      <c r="D73" s="28">
        <v>0</v>
      </c>
      <c r="E73" s="28">
        <v>0</v>
      </c>
    </row>
    <row r="74" spans="1:5" s="23" customFormat="1" ht="80.25" customHeight="1">
      <c r="A74" s="5" t="s">
        <v>85</v>
      </c>
      <c r="B74" s="7" t="s">
        <v>84</v>
      </c>
      <c r="C74" s="28">
        <v>750931</v>
      </c>
      <c r="D74" s="28">
        <v>550931</v>
      </c>
      <c r="E74" s="28">
        <v>550931</v>
      </c>
    </row>
    <row r="75" spans="1:5" s="23" customFormat="1" ht="56.25" customHeight="1">
      <c r="A75" s="5" t="s">
        <v>86</v>
      </c>
      <c r="B75" s="7" t="s">
        <v>87</v>
      </c>
      <c r="C75" s="28">
        <v>887960.02</v>
      </c>
      <c r="D75" s="28">
        <v>913914</v>
      </c>
      <c r="E75" s="28">
        <v>949625</v>
      </c>
    </row>
    <row r="76" spans="1:5" s="23" customFormat="1" ht="94.5" customHeight="1">
      <c r="A76" s="22" t="s">
        <v>99</v>
      </c>
      <c r="B76" s="7" t="s">
        <v>100</v>
      </c>
      <c r="C76" s="28">
        <v>289635257</v>
      </c>
      <c r="D76" s="28">
        <v>325729000</v>
      </c>
      <c r="E76" s="28">
        <v>326097600</v>
      </c>
    </row>
    <row r="77" spans="1:5" s="23" customFormat="1" ht="135" customHeight="1">
      <c r="A77" s="22" t="s">
        <v>101</v>
      </c>
      <c r="B77" s="7" t="s">
        <v>102</v>
      </c>
      <c r="C77" s="28">
        <v>513565843</v>
      </c>
      <c r="D77" s="28">
        <v>539665300</v>
      </c>
      <c r="E77" s="28">
        <v>585785600</v>
      </c>
    </row>
    <row r="78" spans="1:5" s="23" customFormat="1" ht="58.5" customHeight="1">
      <c r="A78" s="22" t="s">
        <v>104</v>
      </c>
      <c r="B78" s="7" t="s">
        <v>103</v>
      </c>
      <c r="C78" s="28">
        <v>84402214.81</v>
      </c>
      <c r="D78" s="28">
        <v>73626434</v>
      </c>
      <c r="E78" s="28">
        <v>77310792</v>
      </c>
    </row>
    <row r="79" spans="1:5" s="24" customFormat="1" ht="57" customHeight="1">
      <c r="A79" s="22" t="s">
        <v>122</v>
      </c>
      <c r="B79" s="7" t="s">
        <v>136</v>
      </c>
      <c r="C79" s="28">
        <v>1855805</v>
      </c>
      <c r="D79" s="28">
        <v>1855805</v>
      </c>
      <c r="E79" s="28">
        <v>1855805</v>
      </c>
    </row>
    <row r="80" spans="1:5" s="24" customFormat="1" ht="90.75" customHeight="1" hidden="1">
      <c r="A80" s="22" t="s">
        <v>137</v>
      </c>
      <c r="B80" s="7" t="s">
        <v>138</v>
      </c>
      <c r="C80" s="28">
        <v>0</v>
      </c>
      <c r="D80" s="28">
        <v>0</v>
      </c>
      <c r="E80" s="28">
        <v>0</v>
      </c>
    </row>
    <row r="81" spans="1:5" s="24" customFormat="1" ht="90.75" customHeight="1">
      <c r="A81" s="60" t="s">
        <v>190</v>
      </c>
      <c r="B81" s="7" t="s">
        <v>189</v>
      </c>
      <c r="C81" s="28">
        <v>134850</v>
      </c>
      <c r="D81" s="28">
        <v>0</v>
      </c>
      <c r="E81" s="28">
        <v>0</v>
      </c>
    </row>
    <row r="82" spans="1:5" s="11" customFormat="1" ht="76.5" customHeight="1">
      <c r="A82" s="30" t="s">
        <v>61</v>
      </c>
      <c r="B82" s="31" t="s">
        <v>60</v>
      </c>
      <c r="C82" s="28">
        <v>31246100</v>
      </c>
      <c r="D82" s="28">
        <v>32993000</v>
      </c>
      <c r="E82" s="28">
        <v>33652900</v>
      </c>
    </row>
    <row r="83" spans="1:5" ht="75">
      <c r="A83" s="5" t="s">
        <v>105</v>
      </c>
      <c r="B83" s="31" t="s">
        <v>106</v>
      </c>
      <c r="C83" s="28">
        <v>2461972.93</v>
      </c>
      <c r="D83" s="28">
        <v>2494742.7</v>
      </c>
      <c r="E83" s="28">
        <v>2524409.68</v>
      </c>
    </row>
    <row r="84" spans="1:5" ht="75">
      <c r="A84" s="5" t="s">
        <v>149</v>
      </c>
      <c r="B84" s="61" t="s">
        <v>150</v>
      </c>
      <c r="C84" s="28">
        <v>11585349.51</v>
      </c>
      <c r="D84" s="28">
        <v>0</v>
      </c>
      <c r="E84" s="28">
        <v>0</v>
      </c>
    </row>
    <row r="85" spans="1:5" ht="58.5" customHeight="1">
      <c r="A85" s="35" t="s">
        <v>133</v>
      </c>
      <c r="B85" s="48" t="s">
        <v>134</v>
      </c>
      <c r="C85" s="50">
        <v>200757</v>
      </c>
      <c r="D85" s="50">
        <v>15824</v>
      </c>
      <c r="E85" s="50">
        <v>25536</v>
      </c>
    </row>
    <row r="86" spans="1:5" ht="58.5" customHeight="1" hidden="1">
      <c r="A86" s="60" t="s">
        <v>141</v>
      </c>
      <c r="B86" s="48" t="s">
        <v>142</v>
      </c>
      <c r="C86" s="59">
        <v>0</v>
      </c>
      <c r="D86" s="59">
        <v>0</v>
      </c>
      <c r="E86" s="59">
        <v>0</v>
      </c>
    </row>
    <row r="87" spans="1:5" ht="64.5" customHeight="1">
      <c r="A87" s="30" t="s">
        <v>94</v>
      </c>
      <c r="B87" s="31" t="s">
        <v>95</v>
      </c>
      <c r="C87" s="49">
        <v>504050.13</v>
      </c>
      <c r="D87" s="49">
        <v>0</v>
      </c>
      <c r="E87" s="49">
        <v>0</v>
      </c>
    </row>
    <row r="88" spans="1:5" ht="75">
      <c r="A88" s="35" t="s">
        <v>50</v>
      </c>
      <c r="B88" s="36" t="s">
        <v>31</v>
      </c>
      <c r="C88" s="28">
        <v>7821931.71</v>
      </c>
      <c r="D88" s="28">
        <v>7438490</v>
      </c>
      <c r="E88" s="28">
        <v>7438490</v>
      </c>
    </row>
    <row r="89" spans="1:5" ht="75" customHeight="1">
      <c r="A89" s="60" t="s">
        <v>192</v>
      </c>
      <c r="B89" s="6" t="s">
        <v>191</v>
      </c>
      <c r="C89" s="28">
        <v>16228440</v>
      </c>
      <c r="D89" s="28">
        <v>0</v>
      </c>
      <c r="E89" s="28">
        <v>0</v>
      </c>
    </row>
    <row r="90" spans="1:5" ht="37.5">
      <c r="A90" s="30" t="s">
        <v>92</v>
      </c>
      <c r="B90" s="31" t="s">
        <v>93</v>
      </c>
      <c r="C90" s="28">
        <v>37759031.07</v>
      </c>
      <c r="D90" s="28">
        <v>26496520</v>
      </c>
      <c r="E90" s="28">
        <v>26496520</v>
      </c>
    </row>
    <row r="91" spans="1:5" ht="58.5" customHeight="1">
      <c r="A91" s="35" t="s">
        <v>96</v>
      </c>
      <c r="B91" s="36" t="s">
        <v>97</v>
      </c>
      <c r="C91" s="28">
        <v>1100000</v>
      </c>
      <c r="D91" s="28">
        <v>720000</v>
      </c>
      <c r="E91" s="28">
        <v>750000</v>
      </c>
    </row>
    <row r="92" spans="1:5" ht="75.75" customHeight="1">
      <c r="A92" s="30" t="s">
        <v>90</v>
      </c>
      <c r="B92" s="31" t="s">
        <v>91</v>
      </c>
      <c r="C92" s="28">
        <v>134270.76</v>
      </c>
      <c r="D92" s="28">
        <v>0</v>
      </c>
      <c r="E92" s="28">
        <v>0</v>
      </c>
    </row>
    <row r="93" spans="1:5" ht="75">
      <c r="A93" s="30" t="s">
        <v>88</v>
      </c>
      <c r="B93" s="31" t="s">
        <v>89</v>
      </c>
      <c r="C93" s="28">
        <v>2402.86</v>
      </c>
      <c r="D93" s="28">
        <v>0</v>
      </c>
      <c r="E93" s="28">
        <v>0</v>
      </c>
    </row>
    <row r="94" spans="1:5" ht="98.25" customHeight="1">
      <c r="A94" s="30" t="s">
        <v>70</v>
      </c>
      <c r="B94" s="31" t="s">
        <v>71</v>
      </c>
      <c r="C94" s="28">
        <v>13352656.16</v>
      </c>
      <c r="D94" s="28">
        <v>0</v>
      </c>
      <c r="E94" s="28">
        <v>0</v>
      </c>
    </row>
    <row r="95" spans="1:5" s="2" customFormat="1" ht="58.5">
      <c r="A95" s="66" t="s">
        <v>145</v>
      </c>
      <c r="B95" s="67" t="s">
        <v>146</v>
      </c>
      <c r="C95" s="29">
        <f>C96+C97</f>
        <v>4301877</v>
      </c>
      <c r="D95" s="29">
        <f>D96+D97</f>
        <v>0</v>
      </c>
      <c r="E95" s="29">
        <f>E96+E97</f>
        <v>0</v>
      </c>
    </row>
    <row r="96" spans="1:5" ht="57" customHeight="1">
      <c r="A96" s="30" t="s">
        <v>145</v>
      </c>
      <c r="B96" s="31" t="s">
        <v>146</v>
      </c>
      <c r="C96" s="28">
        <v>2092028</v>
      </c>
      <c r="D96" s="28">
        <v>0</v>
      </c>
      <c r="E96" s="28">
        <v>0</v>
      </c>
    </row>
    <row r="97" spans="1:5" ht="150" customHeight="1">
      <c r="A97" s="30" t="s">
        <v>157</v>
      </c>
      <c r="B97" s="31" t="s">
        <v>158</v>
      </c>
      <c r="C97" s="28">
        <v>2209849</v>
      </c>
      <c r="D97" s="28">
        <v>0</v>
      </c>
      <c r="E97" s="28">
        <v>0</v>
      </c>
    </row>
    <row r="98" spans="1:5" s="21" customFormat="1" ht="56.25">
      <c r="A98" s="35" t="s">
        <v>143</v>
      </c>
      <c r="B98" s="36" t="s">
        <v>144</v>
      </c>
      <c r="C98" s="28">
        <v>157981.57</v>
      </c>
      <c r="D98" s="28">
        <v>0</v>
      </c>
      <c r="E98" s="28">
        <v>0</v>
      </c>
    </row>
    <row r="99" spans="1:5" s="2" customFormat="1" ht="24" customHeight="1">
      <c r="A99" s="4" t="s">
        <v>58</v>
      </c>
      <c r="B99" s="68" t="s">
        <v>59</v>
      </c>
      <c r="C99" s="29">
        <f>C100+C101+C102</f>
        <v>1181250</v>
      </c>
      <c r="D99" s="29">
        <f>D100+D101+D102</f>
        <v>1217000</v>
      </c>
      <c r="E99" s="29">
        <f>E100+E101+E102</f>
        <v>1217000</v>
      </c>
    </row>
    <row r="100" spans="1:5" ht="27.75" customHeight="1">
      <c r="A100" s="5" t="s">
        <v>58</v>
      </c>
      <c r="B100" s="7" t="s">
        <v>59</v>
      </c>
      <c r="C100" s="28">
        <v>1181250</v>
      </c>
      <c r="D100" s="28">
        <v>1217000</v>
      </c>
      <c r="E100" s="28">
        <v>1217000</v>
      </c>
    </row>
    <row r="101" spans="1:10" ht="78.75" customHeight="1" hidden="1">
      <c r="A101" s="5" t="s">
        <v>160</v>
      </c>
      <c r="B101" s="7" t="s">
        <v>159</v>
      </c>
      <c r="C101" s="28">
        <v>0</v>
      </c>
      <c r="D101" s="28">
        <v>0</v>
      </c>
      <c r="E101" s="28">
        <v>0</v>
      </c>
      <c r="J101" s="73"/>
    </row>
    <row r="102" spans="1:10" ht="98.25" customHeight="1" hidden="1">
      <c r="A102" s="76" t="s">
        <v>194</v>
      </c>
      <c r="B102" s="6" t="s">
        <v>193</v>
      </c>
      <c r="C102" s="28"/>
      <c r="D102" s="28"/>
      <c r="E102" s="28"/>
      <c r="J102" s="73"/>
    </row>
    <row r="103" spans="1:10" ht="27.75" customHeight="1">
      <c r="A103" s="81" t="s">
        <v>178</v>
      </c>
      <c r="B103" s="79" t="s">
        <v>175</v>
      </c>
      <c r="C103" s="28">
        <f aca="true" t="shared" si="0" ref="C103:E104">C104</f>
        <v>3882137</v>
      </c>
      <c r="D103" s="28">
        <f t="shared" si="0"/>
        <v>0</v>
      </c>
      <c r="E103" s="28">
        <f t="shared" si="0"/>
        <v>0</v>
      </c>
      <c r="J103" s="73"/>
    </row>
    <row r="104" spans="1:10" ht="45.75" customHeight="1">
      <c r="A104" s="75" t="s">
        <v>179</v>
      </c>
      <c r="B104" s="68" t="s">
        <v>177</v>
      </c>
      <c r="C104" s="28">
        <f t="shared" si="0"/>
        <v>3882137</v>
      </c>
      <c r="D104" s="28">
        <f t="shared" si="0"/>
        <v>0</v>
      </c>
      <c r="E104" s="28">
        <f t="shared" si="0"/>
        <v>0</v>
      </c>
      <c r="J104" s="73"/>
    </row>
    <row r="105" spans="1:10" ht="115.5" customHeight="1">
      <c r="A105" s="76" t="s">
        <v>180</v>
      </c>
      <c r="B105" s="80" t="s">
        <v>176</v>
      </c>
      <c r="C105" s="28">
        <v>3882137</v>
      </c>
      <c r="D105" s="28">
        <v>0</v>
      </c>
      <c r="E105" s="28">
        <v>0</v>
      </c>
      <c r="J105" s="73"/>
    </row>
    <row r="106" spans="1:5" ht="27.75" customHeight="1">
      <c r="A106" s="55"/>
      <c r="B106" s="55" t="s">
        <v>32</v>
      </c>
      <c r="C106" s="57">
        <f>C8+C29</f>
        <v>4118993362.99</v>
      </c>
      <c r="D106" s="57">
        <f>D8+D29</f>
        <v>6443932160.97</v>
      </c>
      <c r="E106" s="57">
        <f>E8+E29</f>
        <v>4980300327.540001</v>
      </c>
    </row>
    <row r="107" spans="3:5" ht="15.75">
      <c r="C107" s="69"/>
      <c r="D107" s="70"/>
      <c r="E107" s="70"/>
    </row>
    <row r="108" spans="3:5" ht="15.75">
      <c r="C108" s="69"/>
      <c r="D108" s="70"/>
      <c r="E108" s="70"/>
    </row>
    <row r="109" spans="3:5" ht="15.75">
      <c r="C109" s="69"/>
      <c r="D109" s="70"/>
      <c r="E109" s="70"/>
    </row>
    <row r="110" spans="3:5" ht="15.75">
      <c r="C110" s="69"/>
      <c r="D110" s="69"/>
      <c r="E110" s="69"/>
    </row>
    <row r="111" spans="3:5" ht="15.75">
      <c r="C111" s="69"/>
      <c r="D111" s="70"/>
      <c r="E111" s="70"/>
    </row>
  </sheetData>
  <sheetProtection/>
  <mergeCells count="7">
    <mergeCell ref="C2:E2"/>
    <mergeCell ref="C1:E1"/>
    <mergeCell ref="C3:E3"/>
    <mergeCell ref="A4:E4"/>
    <mergeCell ref="A6:A7"/>
    <mergeCell ref="B6:B7"/>
    <mergeCell ref="C6:E6"/>
  </mergeCells>
  <printOptions/>
  <pageMargins left="0.31496062992125984" right="0.11811023622047245" top="0.5511811023622047" bottom="0.35433070866141736" header="0.31496062992125984" footer="0.31496062992125984"/>
  <pageSetup fitToHeight="0"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VIST COMPUTERS</dc:creator>
  <cp:keywords/>
  <dc:description/>
  <cp:lastModifiedBy>User</cp:lastModifiedBy>
  <cp:lastPrinted>2018-10-10T11:21:24Z</cp:lastPrinted>
  <dcterms:created xsi:type="dcterms:W3CDTF">2003-11-18T13:38:27Z</dcterms:created>
  <dcterms:modified xsi:type="dcterms:W3CDTF">2018-12-25T12:40:10Z</dcterms:modified>
  <cp:category/>
  <cp:version/>
  <cp:contentType/>
  <cp:contentStatus/>
</cp:coreProperties>
</file>